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<sst xmlns="http://schemas.openxmlformats.org/spreadsheetml/2006/main" count="95" uniqueCount="65">
  <si>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 xml:space="preserve">项目支出绩效自评表 </t>
  </si>
  <si>
    <t>项目名称:</t>
  </si>
  <si>
    <t>46000021T000000000509-国家南海博物馆文物征集费</t>
  </si>
  <si>
    <t>填报人:</t>
  </si>
  <si>
    <t>陈春桃</t>
  </si>
  <si>
    <t>联系方式:</t>
  </si>
  <si>
    <t>0898-62708606</t>
  </si>
  <si>
    <t>F87890C787181D4EE05308FD1AAC1AA7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</si>
  <si>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</si>
  <si>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</si>
  <si>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</si>
  <si>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</si>
  <si>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</si>
  <si>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</si>
  <si>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</si>
  <si>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</si>
  <si>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</si>
  <si>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</si>
  <si>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</si>
  <si>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</si>
  <si>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</si>
  <si>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</si>
  <si>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</si>
  <si>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</si>
  <si>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</si>
  <si>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</si>
  <si>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</si>
  <si>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</si>
  <si>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</si>
  <si>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</si>
  <si>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</si>
  <si>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  征集各类文物100件（套）以上，增加文物馆藏量，丰富馆藏文物类型，为陈列展览提供展品保障和科学研究提供文物支持等。加强科学研究和文物征集线索调查，开展展品征集工作。</t>
  </si>
  <si>
    <t xml:space="preserve"> 全年征集各类文物181件（套）和标本326件（套），增加了我馆馆藏量，丰富了馆藏文物类型，为陈列展览提供展品保障和科学研究提供文物支持。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</si>
  <si>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</si>
  <si>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</si>
  <si>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</si>
  <si>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</si>
  <si>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</si>
  <si>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</si>
  <si>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</si>
  <si>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</si>
  <si>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</si>
  <si>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</si>
  <si>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</si>
  <si>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 xml:space="preserve"> 征集文物藏品数量</t>
  </si>
  <si>
    <t>≥</t>
  </si>
  <si>
    <t>100</t>
  </si>
  <si>
    <t>件</t>
  </si>
  <si>
    <t>507</t>
  </si>
  <si>
    <t>100.00%</t>
  </si>
  <si>
    <t>30.00</t>
  </si>
  <si>
    <t>30</t>
  </si>
  <si>
    <t/>
  </si>
  <si>
    <t>1</t>
  </si>
  <si>
    <t>效益指标</t>
  </si>
  <si>
    <t>经济效益指标</t>
  </si>
  <si>
    <t xml:space="preserve"> 文物藏品征集完成率</t>
  </si>
  <si>
    <t>80</t>
  </si>
  <si>
    <t>%</t>
  </si>
  <si>
    <t>满意度指标</t>
  </si>
  <si>
    <t>服务对象满意度</t>
  </si>
  <si>
    <t>征集文物展品观众满意度</t>
  </si>
  <si>
    <t>合计</t>
  </si>
  <si>
    <t>100.00</t>
  </si>
  <si>
    <t>99.88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</si>
</sst>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13" sqref="T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3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30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5000000</v>
      </c>
      <c r="D6" s="22">
        <v>4900000</v>
      </c>
      <c r="E6" s="22"/>
      <c r="F6" s="22">
        <f>F7+F8+F9</f>
        <v>4841755.3</v>
      </c>
      <c r="G6" s="22"/>
      <c r="H6" s="22"/>
      <c r="I6" s="22"/>
      <c r="J6" s="38" t="s">
        <v>24</v>
      </c>
      <c r="K6" s="30">
        <f>IF(OR(D6=0,D6="0"),0,ROUND(((F7+F8+F9)/D6)*100,2))</f>
        <v>98.81</v>
      </c>
      <c r="L6" s="39">
        <f>ROUND((K6*O6/100),2)</f>
        <v>9.88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5000000</v>
      </c>
      <c r="D7" s="22">
        <v>4900000</v>
      </c>
      <c r="E7" s="22"/>
      <c r="F7" s="22">
        <v>4841755.3</v>
      </c>
      <c r="G7" s="22"/>
      <c r="H7" s="22"/>
      <c r="I7" s="22"/>
      <c r="J7" s="30"/>
      <c r="K7" s="30">
        <f>IF(OR(D7=0,D7="0"),0,ROUND((F7/D7)*100,2))</f>
        <v>98.81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54</v>
      </c>
      <c r="B14" s="29" t="s">
        <v>55</v>
      </c>
      <c r="C14" s="29" t="s">
        <v>56</v>
      </c>
      <c r="D14" s="29"/>
      <c r="E14" s="29" t="s">
        <v>45</v>
      </c>
      <c r="F14" s="30" t="s">
        <v>57</v>
      </c>
      <c r="G14" s="29" t="s">
        <v>58</v>
      </c>
      <c r="H14" s="21" t="s">
        <v>46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45</v>
      </c>
      <c r="F15" s="30" t="s">
        <v>57</v>
      </c>
      <c r="G15" s="29" t="s">
        <v>58</v>
      </c>
      <c r="H15" s="21">
        <v>93.2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62</v>
      </c>
      <c r="B16" s="29" t="s">
        <v>52</v>
      </c>
      <c r="C16" s="29" t="s">
        <v>52</v>
      </c>
      <c r="D16" s="29"/>
      <c r="E16" s="29" t="s">
        <v>52</v>
      </c>
      <c r="F16" s="30" t="s">
        <v>52</v>
      </c>
      <c r="G16" s="29" t="s">
        <v>52</v>
      </c>
      <c r="H16" s="21" t="s">
        <v>52</v>
      </c>
      <c r="I16" s="21" t="s">
        <v>52</v>
      </c>
      <c r="J16" s="30" t="s">
        <v>63</v>
      </c>
      <c r="K16" s="30" t="s">
        <v>64</v>
      </c>
      <c r="L16" s="42" t="s">
        <v>52</v>
      </c>
      <c r="M16" s="42"/>
      <c r="N16" s="42"/>
      <c r="O16" s="43" t="s">
        <v>52</v>
      </c>
      <c r="P16" s="43" t="s">
        <v>52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2023-04-25T01:00:45Z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